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5.xml" ContentType="application/vnd.openxmlformats-officedocument.drawingml.chart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4ba7b11c4a15292a/Área de Trabalho/"/>
    </mc:Choice>
  </mc:AlternateContent>
  <xr:revisionPtr revIDLastSave="0" documentId="8_{E4E6B045-38E0-4F2C-9E3E-E3851596CFAE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Painel 2024" sheetId="1" r:id="rId1"/>
    <sheet name="Demandas Mensais" sheetId="2" r:id="rId2"/>
    <sheet name="Tipo de Pessoa" sheetId="3" r:id="rId3"/>
    <sheet name="Demandas por Assunto" sheetId="4" r:id="rId4"/>
    <sheet name="Metadados" sheetId="5" r:id="rId5"/>
    <sheet name="Base de Dado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4" l="1"/>
  <c r="C13" i="4" s="1"/>
  <c r="C10" i="4"/>
  <c r="C6" i="4"/>
  <c r="B7" i="3"/>
  <c r="C5" i="3" s="1"/>
  <c r="C7" i="3" s="1"/>
  <c r="C6" i="3"/>
  <c r="D16" i="2"/>
  <c r="F16" i="2" s="1"/>
  <c r="F15" i="2"/>
  <c r="D15" i="2"/>
  <c r="E15" i="2" s="1"/>
  <c r="F14" i="2"/>
  <c r="E14" i="2"/>
  <c r="D14" i="2"/>
  <c r="D13" i="2"/>
  <c r="F13" i="2" s="1"/>
  <c r="D12" i="2"/>
  <c r="F12" i="2" s="1"/>
  <c r="F11" i="2"/>
  <c r="D11" i="2"/>
  <c r="E11" i="2" s="1"/>
  <c r="F10" i="2"/>
  <c r="E10" i="2"/>
  <c r="D10" i="2"/>
  <c r="D9" i="2"/>
  <c r="E9" i="2" s="1"/>
  <c r="D8" i="2"/>
  <c r="F8" i="2" s="1"/>
  <c r="F7" i="2"/>
  <c r="D7" i="2"/>
  <c r="E7" i="2" s="1"/>
  <c r="F6" i="2"/>
  <c r="E6" i="2"/>
  <c r="D6" i="2"/>
  <c r="D5" i="2"/>
  <c r="D17" i="2" s="1"/>
  <c r="D26" i="1"/>
  <c r="F17" i="2" l="1"/>
  <c r="E17" i="2"/>
  <c r="E5" i="2"/>
  <c r="E13" i="2"/>
  <c r="C7" i="4"/>
  <c r="C11" i="4"/>
  <c r="F5" i="2"/>
  <c r="E8" i="2"/>
  <c r="F9" i="2"/>
  <c r="E12" i="2"/>
  <c r="E16" i="2"/>
  <c r="C8" i="4"/>
  <c r="C12" i="4"/>
  <c r="C5" i="4"/>
  <c r="C14" i="4" s="1"/>
  <c r="C9" i="4"/>
</calcChain>
</file>

<file path=xl/sharedStrings.xml><?xml version="1.0" encoding="utf-8"?>
<sst xmlns="http://schemas.openxmlformats.org/spreadsheetml/2006/main" count="255" uniqueCount="72">
  <si>
    <t>Relatório Anual Estatístico — Pedido de Acesso à Informação | 2024</t>
  </si>
  <si>
    <t>Ouvidoria TCDF • Serviço de Informação ao Cidadão (SIC)</t>
  </si>
  <si>
    <t>TOTAL DE DEMANDAS
164</t>
  </si>
  <si>
    <t>ATENDIDAS
159</t>
  </si>
  <si>
    <t>NÃO ATENDIDAS
5</t>
  </si>
  <si>
    <t>TIPO DE PESSOA
162 Físicas
2 Jurídicas</t>
  </si>
  <si>
    <t>Percentuais exibidos no relatório: 96% atendidas e 4% não atendidas. Com base nas quantidades (159 e 5), os percentuais calculados são 96,95% e 3,05%.</t>
  </si>
  <si>
    <t>Mês</t>
  </si>
  <si>
    <t>Atendidas</t>
  </si>
  <si>
    <t>Não atendidas</t>
  </si>
  <si>
    <t>Total</t>
  </si>
  <si>
    <t>Assunto</t>
  </si>
  <si>
    <t>Qtd.</t>
  </si>
  <si>
    <t>Quantidade</t>
  </si>
  <si>
    <t>Jan/24</t>
  </si>
  <si>
    <t>Pareceres/decisões/votos/documentos TCDF</t>
  </si>
  <si>
    <t>Fev/24</t>
  </si>
  <si>
    <t>Sobre o TCDF</t>
  </si>
  <si>
    <t>Mar/24</t>
  </si>
  <si>
    <t>Concurso do TCDF</t>
  </si>
  <si>
    <t>Abr/24</t>
  </si>
  <si>
    <t>Atuação do TCDF</t>
  </si>
  <si>
    <t>Mai/24</t>
  </si>
  <si>
    <t>Atuação de jurisdicionado</t>
  </si>
  <si>
    <t>Jun/24</t>
  </si>
  <si>
    <t>Concurso de jurisdicionado</t>
  </si>
  <si>
    <t>Jul/24</t>
  </si>
  <si>
    <t>Sobre o jurisdicionado</t>
  </si>
  <si>
    <t>Ago/24</t>
  </si>
  <si>
    <t>Contas do GDF</t>
  </si>
  <si>
    <t>Set/24</t>
  </si>
  <si>
    <t>Sobre estágio no TCDF</t>
  </si>
  <si>
    <t>Out/24</t>
  </si>
  <si>
    <t>Nov/24</t>
  </si>
  <si>
    <t>Dez/24</t>
  </si>
  <si>
    <t>Fonte: Relatório Anual Estatístico — Pedido de Acesso à Informação 2024, Ouvidoria TCDF. Site: https://ouvidoria.tc.df.gov.br/</t>
  </si>
  <si>
    <t>Demandas mensais — Pedido de Acesso à Informação | 2024</t>
  </si>
  <si>
    <t>% Atendidas*</t>
  </si>
  <si>
    <t>% Não atendidas*</t>
  </si>
  <si>
    <t>*Percentuais calculados a partir das quantidades mensais. O relatório original exibe, no consolidado anual, 96% de atendidas e 4% de não atendidas.</t>
  </si>
  <si>
    <t>Tipo de pessoa — Pedido de Acesso à Informação | 2024</t>
  </si>
  <si>
    <t>Tipo de pessoa</t>
  </si>
  <si>
    <t>Participação</t>
  </si>
  <si>
    <t>Física</t>
  </si>
  <si>
    <t>Jurídica</t>
  </si>
  <si>
    <t>Demandas por assunto — Pedido de Acesso à Informação | 2024</t>
  </si>
  <si>
    <t>Metadados do conjunto de dados</t>
  </si>
  <si>
    <t>Campo</t>
  </si>
  <si>
    <t>Informação</t>
  </si>
  <si>
    <t>Título</t>
  </si>
  <si>
    <t>Relatório Anual Estatístico — Pedido de Acesso à Informação</t>
  </si>
  <si>
    <t>Ano de referência</t>
  </si>
  <si>
    <t>Órgão</t>
  </si>
  <si>
    <t>Tribunal de Contas do Distrito Federal — TCDF</t>
  </si>
  <si>
    <t>Unidade</t>
  </si>
  <si>
    <t>Ouvidoria</t>
  </si>
  <si>
    <t>Total de demandas</t>
  </si>
  <si>
    <t>Fonte</t>
  </si>
  <si>
    <t>Relatório Anual Estatístico — Pedido de Acesso à Informação 2024</t>
  </si>
  <si>
    <t>Página institucional</t>
  </si>
  <si>
    <t>https://ouvidoria.tc.df.gov.br/</t>
  </si>
  <si>
    <t>Observação</t>
  </si>
  <si>
    <t>Os percentuais de 96% e 4% foram reproduzidos como exibidos no relatório; as abas de dados também apresentam percentuais calculados a partir das quantidades.</t>
  </si>
  <si>
    <t>Contato da Ouvidoria TCDF
Palácio Costa e Silva, Praça do Buriti, 70075-901 - Brasília, DF
Edifício Anexo - Térreo | PABX: (61) 3314-2800 / 3314-2929
ouvidoria@tc.df.gov.br</t>
  </si>
  <si>
    <t>Grupo</t>
  </si>
  <si>
    <t>Item</t>
  </si>
  <si>
    <t>Período</t>
  </si>
  <si>
    <t>Demandas mensais</t>
  </si>
  <si>
    <t>demanda</t>
  </si>
  <si>
    <t>2024</t>
  </si>
  <si>
    <t>Demanda por assunto</t>
  </si>
  <si>
    <t>Fonte: Relatório Anual Estatístico — Pedido de Acesso à Informação 2024, Ouvidoria TCDF. https://ouvidoria.tc.df.gov.br/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</si>
</sst>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b/>
      <sz val="18"/>
      <color rgb="FFFFFFFF"/>
      <name val="Carlito"/>
    </font>
    <font>
      <b/>
      <sz val="11"/>
      <color rgb="FF005570"/>
      <name val="Carlito"/>
    </font>
    <font>
      <b/>
      <sz val="12"/>
      <color rgb="FFFFFFFF"/>
      <name val="Carlito"/>
    </font>
    <font>
      <i/>
      <sz val="9"/>
      <color rgb="FF667085"/>
      <name val="Carlito"/>
    </font>
    <font>
      <b/>
      <sz val="11"/>
      <color rgb="FFFFFFFF"/>
      <name val="Carlito"/>
    </font>
    <font>
      <b/>
      <sz val="11"/>
      <color rgb="FF1F2937"/>
      <name val="Carlito"/>
    </font>
    <font>
      <sz val="9"/>
      <color rgb="FF005570"/>
      <name val="Carlito"/>
    </font>
    <font>
      <b/>
      <sz val="16"/>
      <color rgb="FFFFFFFF"/>
      <name val="Carlito"/>
    </font>
    <font>
      <b/>
      <sz val="11"/>
      <name val="Carlito"/>
    </font>
    <font>
      <sz val="10"/>
      <color rgb="FF005570"/>
      <name val="Carlito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6B8F"/>
      </patternFill>
    </fill>
    <fill>
      <patternFill patternType="solid">
        <fgColor rgb="FFEAF5F9"/>
      </patternFill>
    </fill>
    <fill>
      <patternFill patternType="solid">
        <fgColor rgb="FF005570"/>
      </patternFill>
    </fill>
    <fill>
      <patternFill patternType="solid">
        <fgColor rgb="FFEF4444"/>
      </patternFill>
    </fill>
    <fill>
      <patternFill patternType="solid">
        <fgColor rgb="FFF7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NumberFormat="1" applyFont="1" applyFill="1" applyBorder="1"/>
    <xf numFmtId="0" fontId="5" fillId="5" borderId="0" xfId="0" applyNumberFormat="1" applyFont="1" applyFill="1" applyBorder="1"/>
    <xf numFmtId="0" fontId="5" fillId="5" borderId="0" xfId="0" applyNumberFormat="1" applyFont="1" applyFill="1" applyBorder="1" applyAlignment="1">
      <alignment horizontal="center"/>
    </xf>
    <xf numFmtId="0" fontId="6" fillId="4" borderId="0" xfId="0" applyNumberFormat="1" applyFont="1" applyFill="1" applyBorder="1"/>
    <xf numFmtId="0" fontId="0" fillId="2" borderId="0" xfId="0" applyNumberFormat="1" applyFont="1" applyFill="1" applyBorder="1" applyAlignment="1">
      <alignment horizontal="center"/>
    </xf>
    <xf numFmtId="0" fontId="6" fillId="4" borderId="0" xfId="0" applyNumberFormat="1" applyFont="1" applyFill="1" applyBorder="1" applyAlignment="1">
      <alignment horizontal="center"/>
    </xf>
    <xf numFmtId="0" fontId="5" fillId="5" borderId="0" xfId="0" applyNumberFormat="1" applyFont="1" applyFill="1" applyBorder="1" applyAlignment="1">
      <alignment wrapText="1"/>
    </xf>
    <xf numFmtId="0" fontId="5" fillId="5" borderId="0" xfId="0" applyNumberFormat="1" applyFont="1" applyFill="1" applyBorder="1" applyAlignment="1">
      <alignment horizontal="center" wrapText="1"/>
    </xf>
    <xf numFmtId="0" fontId="9" fillId="4" borderId="0" xfId="0" applyNumberFormat="1" applyFont="1" applyFill="1" applyBorder="1"/>
    <xf numFmtId="10" fontId="0" fillId="0" borderId="0" xfId="0" applyNumberFormat="1" applyFont="1" applyFill="1" applyBorder="1"/>
    <xf numFmtId="10" fontId="9" fillId="4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0" fontId="0" fillId="0" borderId="0" xfId="0" applyNumberFormat="1" applyFont="1" applyFill="1" applyBorder="1" applyAlignment="1">
      <alignment horizontal="center"/>
    </xf>
    <xf numFmtId="0" fontId="9" fillId="4" borderId="0" xfId="0" applyNumberFormat="1" applyFont="1" applyFill="1" applyBorder="1" applyAlignment="1">
      <alignment horizontal="center"/>
    </xf>
    <xf numFmtId="10" fontId="9" fillId="4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9" fillId="4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1" fillId="3" borderId="0" xfId="0" applyNumberFormat="1" applyFont="1" applyFill="1" applyBorder="1" applyAlignment="1">
      <alignment horizontal="center" vertical="center"/>
    </xf>
    <xf numFmtId="0" fontId="2" fillId="4" borderId="0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5" borderId="0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center" wrapText="1"/>
    </xf>
    <xf numFmtId="0" fontId="4" fillId="7" borderId="0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>
      <alignment wrapText="1"/>
    </xf>
    <xf numFmtId="0" fontId="7" fillId="4" borderId="0" xfId="0" applyNumberFormat="1" applyFont="1" applyFill="1" applyBorder="1" applyAlignment="1">
      <alignment vertical="center" wrapText="1"/>
    </xf>
    <xf numFmtId="0" fontId="8" fillId="3" borderId="0" xfId="0" applyNumberFormat="1" applyFont="1" applyFill="1" applyBorder="1" applyAlignment="1">
      <alignment horizontal="center" vertical="center"/>
    </xf>
    <xf numFmtId="0" fontId="4" fillId="7" borderId="0" xfId="0" applyNumberFormat="1" applyFont="1" applyFill="1" applyBorder="1" applyAlignment="1">
      <alignment wrapText="1"/>
    </xf>
    <xf numFmtId="0" fontId="10" fillId="4" borderId="0" xfId="0" applyNumberFormat="1" applyFont="1" applyFill="1" applyBorder="1" applyAlignment="1">
      <alignment vertical="center" wrapText="1"/>
    </xf>
    <xf numFmtId="0" fontId="7" fillId="4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Demandas por mês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Atendidas</c:v>
          </c:tx>
          <c:invertIfNegative val="1"/>
          <c:cat>
            <c:strRef>
              <c:f>'Painel 2024'!$A$14:$A$25</c:f>
              <c:strCache>
                <c:ptCount val="12"/>
                <c:pt idx="0">
                  <c:v>Jan/24</c:v>
                </c:pt>
                <c:pt idx="1">
                  <c:v>Fev/24</c:v>
                </c:pt>
                <c:pt idx="2">
                  <c:v>Mar/24</c:v>
                </c:pt>
                <c:pt idx="3">
                  <c:v>Abr/24</c:v>
                </c:pt>
                <c:pt idx="4">
                  <c:v>Mai/24</c:v>
                </c:pt>
                <c:pt idx="5">
                  <c:v>Jun/24</c:v>
                </c:pt>
                <c:pt idx="6">
                  <c:v>Jul/24</c:v>
                </c:pt>
                <c:pt idx="7">
                  <c:v>Ago/24</c:v>
                </c:pt>
                <c:pt idx="8">
                  <c:v>Set/24</c:v>
                </c:pt>
                <c:pt idx="9">
                  <c:v>Out/24</c:v>
                </c:pt>
                <c:pt idx="10">
                  <c:v>Nov/24</c:v>
                </c:pt>
                <c:pt idx="11">
                  <c:v>Dez/24</c:v>
                </c:pt>
              </c:strCache>
            </c:strRef>
          </c:cat>
          <c:val>
            <c:numRef>
              <c:f>'Painel 2024'!$B$14:$B$25</c:f>
              <c:numCache>
                <c:formatCode>General</c:formatCode>
                <c:ptCount val="12"/>
                <c:pt idx="0">
                  <c:v>24</c:v>
                </c:pt>
                <c:pt idx="1">
                  <c:v>16</c:v>
                </c:pt>
                <c:pt idx="2">
                  <c:v>11</c:v>
                </c:pt>
                <c:pt idx="3">
                  <c:v>15</c:v>
                </c:pt>
                <c:pt idx="4">
                  <c:v>10</c:v>
                </c:pt>
                <c:pt idx="5">
                  <c:v>14</c:v>
                </c:pt>
                <c:pt idx="6">
                  <c:v>12</c:v>
                </c:pt>
                <c:pt idx="7">
                  <c:v>17</c:v>
                </c:pt>
                <c:pt idx="8">
                  <c:v>14</c:v>
                </c:pt>
                <c:pt idx="9">
                  <c:v>13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87-4DB1-913F-C34C7525EAD8}"/>
            </c:ext>
          </c:extLst>
        </c:ser>
        <c:ser>
          <c:idx val="1"/>
          <c:order val="1"/>
          <c:tx>
            <c:v>Não atendidas</c:v>
          </c:tx>
          <c:invertIfNegative val="1"/>
          <c:cat>
            <c:strRef>
              <c:f>'Painel 2024'!$A$14:$A$25</c:f>
              <c:strCache>
                <c:ptCount val="12"/>
                <c:pt idx="0">
                  <c:v>Jan/24</c:v>
                </c:pt>
                <c:pt idx="1">
                  <c:v>Fev/24</c:v>
                </c:pt>
                <c:pt idx="2">
                  <c:v>Mar/24</c:v>
                </c:pt>
                <c:pt idx="3">
                  <c:v>Abr/24</c:v>
                </c:pt>
                <c:pt idx="4">
                  <c:v>Mai/24</c:v>
                </c:pt>
                <c:pt idx="5">
                  <c:v>Jun/24</c:v>
                </c:pt>
                <c:pt idx="6">
                  <c:v>Jul/24</c:v>
                </c:pt>
                <c:pt idx="7">
                  <c:v>Ago/24</c:v>
                </c:pt>
                <c:pt idx="8">
                  <c:v>Set/24</c:v>
                </c:pt>
                <c:pt idx="9">
                  <c:v>Out/24</c:v>
                </c:pt>
                <c:pt idx="10">
                  <c:v>Nov/24</c:v>
                </c:pt>
                <c:pt idx="11">
                  <c:v>Dez/24</c:v>
                </c:pt>
              </c:strCache>
            </c:strRef>
          </c:cat>
          <c:val>
            <c:numRef>
              <c:f>'Painel 2024'!$C$14:$C$25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87-4DB1-913F-C34C7525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Demandas por assunto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Quantidade</c:v>
          </c:tx>
          <c:invertIfNegative val="1"/>
          <c:cat>
            <c:strRef>
              <c:f>'Painel 2024'!$P$14:$P$22</c:f>
              <c:strCache>
                <c:ptCount val="9"/>
                <c:pt idx="0">
                  <c:v>Pareceres/decisões/votos/documentos TCDF</c:v>
                </c:pt>
                <c:pt idx="1">
                  <c:v>Sobre o TCDF</c:v>
                </c:pt>
                <c:pt idx="2">
                  <c:v>Concurso do TCDF</c:v>
                </c:pt>
                <c:pt idx="3">
                  <c:v>Atuação do TCDF</c:v>
                </c:pt>
                <c:pt idx="4">
                  <c:v>Atuação de jurisdicionado</c:v>
                </c:pt>
                <c:pt idx="5">
                  <c:v>Concurso de jurisdicionado</c:v>
                </c:pt>
                <c:pt idx="6">
                  <c:v>Sobre o jurisdicionado</c:v>
                </c:pt>
                <c:pt idx="7">
                  <c:v>Contas do GDF</c:v>
                </c:pt>
                <c:pt idx="8">
                  <c:v>Sobre estágio no TCDF</c:v>
                </c:pt>
              </c:strCache>
            </c:strRef>
          </c:cat>
          <c:val>
            <c:numRef>
              <c:f>'Painel 2024'!$Q$14:$Q$22</c:f>
              <c:numCache>
                <c:formatCode>General</c:formatCode>
                <c:ptCount val="9"/>
                <c:pt idx="0">
                  <c:v>51</c:v>
                </c:pt>
                <c:pt idx="1">
                  <c:v>39</c:v>
                </c:pt>
                <c:pt idx="2">
                  <c:v>33</c:v>
                </c:pt>
                <c:pt idx="3">
                  <c:v>19</c:v>
                </c:pt>
                <c:pt idx="4">
                  <c:v>8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F-48FD-AC79-E3FA5359F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Atendidas x não atendidas por mês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Atendidas</c:v>
          </c:tx>
          <c:invertIfNegative val="1"/>
          <c:cat>
            <c:strRef>
              <c:f>'Demandas Mensais'!$A$5:$A$16</c:f>
              <c:strCache>
                <c:ptCount val="12"/>
                <c:pt idx="0">
                  <c:v>Jan/24</c:v>
                </c:pt>
                <c:pt idx="1">
                  <c:v>Fev/24</c:v>
                </c:pt>
                <c:pt idx="2">
                  <c:v>Mar/24</c:v>
                </c:pt>
                <c:pt idx="3">
                  <c:v>Abr/24</c:v>
                </c:pt>
                <c:pt idx="4">
                  <c:v>Mai/24</c:v>
                </c:pt>
                <c:pt idx="5">
                  <c:v>Jun/24</c:v>
                </c:pt>
                <c:pt idx="6">
                  <c:v>Jul/24</c:v>
                </c:pt>
                <c:pt idx="7">
                  <c:v>Ago/24</c:v>
                </c:pt>
                <c:pt idx="8">
                  <c:v>Set/24</c:v>
                </c:pt>
                <c:pt idx="9">
                  <c:v>Out/24</c:v>
                </c:pt>
                <c:pt idx="10">
                  <c:v>Nov/24</c:v>
                </c:pt>
                <c:pt idx="11">
                  <c:v>Dez/24</c:v>
                </c:pt>
              </c:strCache>
            </c:strRef>
          </c:cat>
          <c:val>
            <c:numRef>
              <c:f>'Demandas Mensais'!$B$5:$B$16</c:f>
              <c:numCache>
                <c:formatCode>General</c:formatCode>
                <c:ptCount val="12"/>
                <c:pt idx="0">
                  <c:v>24</c:v>
                </c:pt>
                <c:pt idx="1">
                  <c:v>16</c:v>
                </c:pt>
                <c:pt idx="2">
                  <c:v>11</c:v>
                </c:pt>
                <c:pt idx="3">
                  <c:v>15</c:v>
                </c:pt>
                <c:pt idx="4">
                  <c:v>10</c:v>
                </c:pt>
                <c:pt idx="5">
                  <c:v>14</c:v>
                </c:pt>
                <c:pt idx="6">
                  <c:v>12</c:v>
                </c:pt>
                <c:pt idx="7">
                  <c:v>17</c:v>
                </c:pt>
                <c:pt idx="8">
                  <c:v>14</c:v>
                </c:pt>
                <c:pt idx="9">
                  <c:v>13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C-44F9-BEEE-28E52F65E993}"/>
            </c:ext>
          </c:extLst>
        </c:ser>
        <c:ser>
          <c:idx val="1"/>
          <c:order val="1"/>
          <c:tx>
            <c:v>Não atendidas</c:v>
          </c:tx>
          <c:invertIfNegative val="1"/>
          <c:cat>
            <c:strRef>
              <c:f>'Demandas Mensais'!$A$5:$A$16</c:f>
              <c:strCache>
                <c:ptCount val="12"/>
                <c:pt idx="0">
                  <c:v>Jan/24</c:v>
                </c:pt>
                <c:pt idx="1">
                  <c:v>Fev/24</c:v>
                </c:pt>
                <c:pt idx="2">
                  <c:v>Mar/24</c:v>
                </c:pt>
                <c:pt idx="3">
                  <c:v>Abr/24</c:v>
                </c:pt>
                <c:pt idx="4">
                  <c:v>Mai/24</c:v>
                </c:pt>
                <c:pt idx="5">
                  <c:v>Jun/24</c:v>
                </c:pt>
                <c:pt idx="6">
                  <c:v>Jul/24</c:v>
                </c:pt>
                <c:pt idx="7">
                  <c:v>Ago/24</c:v>
                </c:pt>
                <c:pt idx="8">
                  <c:v>Set/24</c:v>
                </c:pt>
                <c:pt idx="9">
                  <c:v>Out/24</c:v>
                </c:pt>
                <c:pt idx="10">
                  <c:v>Nov/24</c:v>
                </c:pt>
                <c:pt idx="11">
                  <c:v>Dez/24</c:v>
                </c:pt>
              </c:strCache>
            </c:strRef>
          </c:cat>
          <c:val>
            <c:numRef>
              <c:f>'Demandas Mensais'!$C$5:$C$16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C-44F9-BEEE-28E52F65E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Tipo de pessoa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Quantidade</c:v>
          </c:tx>
          <c:invertIfNegative val="1"/>
          <c:cat>
            <c:strRef>
              <c:f>'Tipo de Pessoa'!$A$5:$A$6</c:f>
              <c:strCache>
                <c:ptCount val="2"/>
                <c:pt idx="0">
                  <c:v>Física</c:v>
                </c:pt>
                <c:pt idx="1">
                  <c:v>Jurídica</c:v>
                </c:pt>
              </c:strCache>
            </c:strRef>
          </c:cat>
          <c:val>
            <c:numRef>
              <c:f>'Tipo de Pessoa'!$B$5:$B$6</c:f>
              <c:numCache>
                <c:formatCode>General</c:formatCode>
                <c:ptCount val="2"/>
                <c:pt idx="0">
                  <c:v>162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AF-4A0A-9F10-59851483D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r>
              <a:rPr lang="pt-BR"/>
              <a:t>Ranking de demandas por assunto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Quantidade</c:v>
          </c:tx>
          <c:invertIfNegative val="1"/>
          <c:cat>
            <c:strRef>
              <c:f>'Demandas por Assunto'!$A$5:$A$13</c:f>
              <c:strCache>
                <c:ptCount val="9"/>
                <c:pt idx="0">
                  <c:v>Pareceres/decisões/votos/documentos TCDF</c:v>
                </c:pt>
                <c:pt idx="1">
                  <c:v>Sobre o TCDF</c:v>
                </c:pt>
                <c:pt idx="2">
                  <c:v>Concurso do TCDF</c:v>
                </c:pt>
                <c:pt idx="3">
                  <c:v>Atuação do TCDF</c:v>
                </c:pt>
                <c:pt idx="4">
                  <c:v>Atuação de jurisdicionado</c:v>
                </c:pt>
                <c:pt idx="5">
                  <c:v>Concurso de jurisdicionado</c:v>
                </c:pt>
                <c:pt idx="6">
                  <c:v>Sobre o jurisdicionado</c:v>
                </c:pt>
                <c:pt idx="7">
                  <c:v>Contas do GDF</c:v>
                </c:pt>
                <c:pt idx="8">
                  <c:v>Sobre estágio no TCDF</c:v>
                </c:pt>
              </c:strCache>
            </c:strRef>
          </c:cat>
          <c:val>
            <c:numRef>
              <c:f>'Demandas por Assunto'!$B$5:$B$13</c:f>
              <c:numCache>
                <c:formatCode>General</c:formatCode>
                <c:ptCount val="9"/>
                <c:pt idx="0">
                  <c:v>51</c:v>
                </c:pt>
                <c:pt idx="1">
                  <c:v>39</c:v>
                </c:pt>
                <c:pt idx="2">
                  <c:v>33</c:v>
                </c:pt>
                <c:pt idx="3">
                  <c:v>19</c:v>
                </c:pt>
                <c:pt idx="4">
                  <c:v>8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9-479B-9AC1-E7E15587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14</xdr:col>
      <xdr:colOff>0</xdr:colOff>
      <xdr:row>44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16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DemandasMensais2024" displayName="tbDemandasMensais2024" ref="A4:F17" totalsRowShown="0">
  <tableColumns count="6">
    <tableColumn id="1" xr3:uid="{00000000-0010-0000-0000-000001000000}" name="Mês"/>
    <tableColumn id="2" xr3:uid="{00000000-0010-0000-0000-000002000000}" name="Atendidas"/>
    <tableColumn id="3" xr3:uid="{00000000-0010-0000-0000-000003000000}" name="Não atendidas"/>
    <tableColumn id="4" xr3:uid="{00000000-0010-0000-0000-000004000000}" name="Total"/>
    <tableColumn id="5" xr3:uid="{00000000-0010-0000-0000-000005000000}" name="% Atendidas*"/>
    <tableColumn id="6" xr3:uid="{00000000-0010-0000-0000-000006000000}" name="% Não atendidas*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TipoPessoa2024" displayName="tbTipoPessoa2024" ref="A4:C7" totalsRowShown="0">
  <tableColumns count="3">
    <tableColumn id="1" xr3:uid="{00000000-0010-0000-0100-000001000000}" name="Tipo de pessoa"/>
    <tableColumn id="2" xr3:uid="{00000000-0010-0000-0100-000002000000}" name="Quantidade"/>
    <tableColumn id="3" xr3:uid="{00000000-0010-0000-0100-000003000000}" name="Participaçã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Assuntos2024" displayName="tbAssuntos2024" ref="A4:C14" totalsRowShown="0">
  <tableColumns count="3">
    <tableColumn id="1" xr3:uid="{00000000-0010-0000-0200-000001000000}" name="Assunto"/>
    <tableColumn id="2" xr3:uid="{00000000-0010-0000-0200-000002000000}" name="Quantidade"/>
    <tableColumn id="3" xr3:uid="{00000000-0010-0000-0200-000003000000}" name="Participaçã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BaseDadosSIC2024" displayName="tbBaseDadosSIC2024" ref="A1:E36" totalsRowShown="0">
  <tableColumns count="5">
    <tableColumn id="1" xr3:uid="{00000000-0010-0000-0300-000001000000}" name="Grupo"/>
    <tableColumn id="2" xr3:uid="{00000000-0010-0000-0300-000002000000}" name="Item"/>
    <tableColumn id="3" xr3:uid="{00000000-0010-0000-0300-000003000000}" name="Período"/>
    <tableColumn id="4" xr3:uid="{00000000-0010-0000-0300-000004000000}" name="Quantidade"/>
    <tableColumn id="5" xr3:uid="{00000000-0010-0000-0300-000005000000}" name="Unida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workbookViewId="0">
      <selection sqref="A1:N2"/>
    </sheetView>
  </sheetViews>
  <sheetFormatPr defaultRowHeight="14.25"/>
  <cols>
    <col min="1" max="4" width="12" customWidth="1"/>
    <col min="5" max="5" width="4" customWidth="1"/>
    <col min="6" max="7" width="12" customWidth="1"/>
    <col min="8" max="8" width="4" customWidth="1"/>
    <col min="9" max="9" width="12" customWidth="1"/>
    <col min="10" max="10" width="22" customWidth="1"/>
    <col min="11" max="14" width="12" customWidth="1"/>
  </cols>
  <sheetData>
    <row r="1" spans="1:17" ht="27.9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ht="27.9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ht="1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7">
      <c r="A5" s="22" t="s">
        <v>2</v>
      </c>
      <c r="B5" s="22"/>
      <c r="C5" s="22"/>
      <c r="D5" s="1"/>
      <c r="E5" s="23" t="s">
        <v>3</v>
      </c>
      <c r="F5" s="23"/>
      <c r="G5" s="23"/>
      <c r="H5" s="1"/>
      <c r="I5" s="24" t="s">
        <v>4</v>
      </c>
      <c r="J5" s="24"/>
      <c r="K5" s="24"/>
      <c r="L5" s="1"/>
      <c r="M5" s="23" t="s">
        <v>5</v>
      </c>
      <c r="N5" s="23"/>
    </row>
    <row r="6" spans="1:17">
      <c r="A6" s="22"/>
      <c r="B6" s="22"/>
      <c r="C6" s="22"/>
      <c r="D6" s="1"/>
      <c r="E6" s="23"/>
      <c r="F6" s="23"/>
      <c r="G6" s="23"/>
      <c r="H6" s="1"/>
      <c r="I6" s="24"/>
      <c r="J6" s="24"/>
      <c r="K6" s="24"/>
      <c r="L6" s="1"/>
      <c r="M6" s="23"/>
      <c r="N6" s="23"/>
    </row>
    <row r="7" spans="1:17">
      <c r="A7" s="22"/>
      <c r="B7" s="22"/>
      <c r="C7" s="22"/>
      <c r="D7" s="1"/>
      <c r="E7" s="23"/>
      <c r="F7" s="23"/>
      <c r="G7" s="23"/>
      <c r="H7" s="1"/>
      <c r="I7" s="24"/>
      <c r="J7" s="24"/>
      <c r="K7" s="24"/>
      <c r="L7" s="1"/>
      <c r="M7" s="23"/>
      <c r="N7" s="23"/>
    </row>
    <row r="8" spans="1:17">
      <c r="A8" s="22"/>
      <c r="B8" s="22"/>
      <c r="C8" s="22"/>
      <c r="D8" s="1"/>
      <c r="E8" s="23"/>
      <c r="F8" s="23"/>
      <c r="G8" s="23"/>
      <c r="H8" s="1"/>
      <c r="I8" s="24"/>
      <c r="J8" s="24"/>
      <c r="K8" s="24"/>
      <c r="L8" s="1"/>
      <c r="M8" s="23"/>
      <c r="N8" s="23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7">
      <c r="A10" s="25" t="s">
        <v>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7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7" ht="15">
      <c r="A13" s="3" t="s">
        <v>7</v>
      </c>
      <c r="B13" s="3" t="s">
        <v>8</v>
      </c>
      <c r="C13" s="3" t="s">
        <v>9</v>
      </c>
      <c r="D13" s="3" t="s">
        <v>10</v>
      </c>
      <c r="E13" s="1"/>
      <c r="F13" s="1"/>
      <c r="G13" s="1"/>
      <c r="H13" s="1"/>
      <c r="I13" s="1"/>
      <c r="J13" s="2" t="s">
        <v>11</v>
      </c>
      <c r="K13" s="2" t="s">
        <v>12</v>
      </c>
      <c r="L13" s="2"/>
      <c r="M13" s="2"/>
      <c r="N13" s="2"/>
      <c r="P13" t="s">
        <v>11</v>
      </c>
      <c r="Q13" t="s">
        <v>13</v>
      </c>
    </row>
    <row r="14" spans="1:17">
      <c r="A14" s="1" t="s">
        <v>14</v>
      </c>
      <c r="B14" s="5">
        <v>24</v>
      </c>
      <c r="C14" s="5">
        <v>0</v>
      </c>
      <c r="D14" s="5">
        <v>24</v>
      </c>
      <c r="E14" s="1"/>
      <c r="F14" s="1"/>
      <c r="G14" s="1"/>
      <c r="H14" s="1"/>
      <c r="I14" s="1"/>
      <c r="J14" s="26" t="s">
        <v>15</v>
      </c>
      <c r="K14" s="26"/>
      <c r="L14" s="26"/>
      <c r="M14" s="26"/>
      <c r="N14" s="5">
        <v>51</v>
      </c>
      <c r="P14" t="s">
        <v>15</v>
      </c>
      <c r="Q14">
        <v>51</v>
      </c>
    </row>
    <row r="15" spans="1:17">
      <c r="A15" s="1" t="s">
        <v>16</v>
      </c>
      <c r="B15" s="5">
        <v>16</v>
      </c>
      <c r="C15" s="5">
        <v>0</v>
      </c>
      <c r="D15" s="5">
        <v>16</v>
      </c>
      <c r="E15" s="1"/>
      <c r="F15" s="1"/>
      <c r="G15" s="1"/>
      <c r="H15" s="1"/>
      <c r="I15" s="1"/>
      <c r="J15" s="26" t="s">
        <v>17</v>
      </c>
      <c r="K15" s="26"/>
      <c r="L15" s="26"/>
      <c r="M15" s="26"/>
      <c r="N15" s="5">
        <v>39</v>
      </c>
      <c r="P15" t="s">
        <v>17</v>
      </c>
      <c r="Q15">
        <v>39</v>
      </c>
    </row>
    <row r="16" spans="1:17">
      <c r="A16" s="1" t="s">
        <v>18</v>
      </c>
      <c r="B16" s="5">
        <v>11</v>
      </c>
      <c r="C16" s="5">
        <v>4</v>
      </c>
      <c r="D16" s="5">
        <v>15</v>
      </c>
      <c r="E16" s="1"/>
      <c r="F16" s="1"/>
      <c r="G16" s="1"/>
      <c r="H16" s="1"/>
      <c r="I16" s="1"/>
      <c r="J16" s="26" t="s">
        <v>19</v>
      </c>
      <c r="K16" s="26"/>
      <c r="L16" s="26"/>
      <c r="M16" s="26"/>
      <c r="N16" s="5">
        <v>33</v>
      </c>
      <c r="P16" t="s">
        <v>19</v>
      </c>
      <c r="Q16">
        <v>33</v>
      </c>
    </row>
    <row r="17" spans="1:17">
      <c r="A17" s="1" t="s">
        <v>20</v>
      </c>
      <c r="B17" s="5">
        <v>15</v>
      </c>
      <c r="C17" s="5">
        <v>0</v>
      </c>
      <c r="D17" s="5">
        <v>15</v>
      </c>
      <c r="E17" s="1"/>
      <c r="F17" s="1"/>
      <c r="G17" s="1"/>
      <c r="H17" s="1"/>
      <c r="I17" s="1"/>
      <c r="J17" s="26" t="s">
        <v>21</v>
      </c>
      <c r="K17" s="26"/>
      <c r="L17" s="26"/>
      <c r="M17" s="26"/>
      <c r="N17" s="5">
        <v>19</v>
      </c>
      <c r="P17" t="s">
        <v>21</v>
      </c>
      <c r="Q17">
        <v>19</v>
      </c>
    </row>
    <row r="18" spans="1:17">
      <c r="A18" s="1" t="s">
        <v>22</v>
      </c>
      <c r="B18" s="5">
        <v>10</v>
      </c>
      <c r="C18" s="5">
        <v>0</v>
      </c>
      <c r="D18" s="5">
        <v>10</v>
      </c>
      <c r="E18" s="1"/>
      <c r="F18" s="1"/>
      <c r="G18" s="1"/>
      <c r="H18" s="1"/>
      <c r="I18" s="1"/>
      <c r="J18" s="26" t="s">
        <v>23</v>
      </c>
      <c r="K18" s="26"/>
      <c r="L18" s="26"/>
      <c r="M18" s="26"/>
      <c r="N18" s="5">
        <v>8</v>
      </c>
      <c r="P18" t="s">
        <v>23</v>
      </c>
      <c r="Q18">
        <v>8</v>
      </c>
    </row>
    <row r="19" spans="1:17">
      <c r="A19" s="1" t="s">
        <v>24</v>
      </c>
      <c r="B19" s="5">
        <v>14</v>
      </c>
      <c r="C19" s="5">
        <v>0</v>
      </c>
      <c r="D19" s="5">
        <v>14</v>
      </c>
      <c r="E19" s="1"/>
      <c r="F19" s="1"/>
      <c r="G19" s="1"/>
      <c r="H19" s="1"/>
      <c r="I19" s="1"/>
      <c r="J19" s="26" t="s">
        <v>25</v>
      </c>
      <c r="K19" s="26"/>
      <c r="L19" s="26"/>
      <c r="M19" s="26"/>
      <c r="N19" s="5">
        <v>5</v>
      </c>
      <c r="P19" t="s">
        <v>25</v>
      </c>
      <c r="Q19">
        <v>5</v>
      </c>
    </row>
    <row r="20" spans="1:17">
      <c r="A20" s="1" t="s">
        <v>26</v>
      </c>
      <c r="B20" s="5">
        <v>12</v>
      </c>
      <c r="C20" s="5">
        <v>0</v>
      </c>
      <c r="D20" s="5">
        <v>12</v>
      </c>
      <c r="E20" s="1"/>
      <c r="F20" s="1"/>
      <c r="G20" s="1"/>
      <c r="H20" s="1"/>
      <c r="I20" s="1"/>
      <c r="J20" s="26" t="s">
        <v>27</v>
      </c>
      <c r="K20" s="26"/>
      <c r="L20" s="26"/>
      <c r="M20" s="26"/>
      <c r="N20" s="5">
        <v>5</v>
      </c>
      <c r="P20" t="s">
        <v>27</v>
      </c>
      <c r="Q20">
        <v>5</v>
      </c>
    </row>
    <row r="21" spans="1:17">
      <c r="A21" s="1" t="s">
        <v>28</v>
      </c>
      <c r="B21" s="5">
        <v>17</v>
      </c>
      <c r="C21" s="5">
        <v>0</v>
      </c>
      <c r="D21" s="5">
        <v>17</v>
      </c>
      <c r="E21" s="1"/>
      <c r="F21" s="1"/>
      <c r="G21" s="1"/>
      <c r="H21" s="1"/>
      <c r="I21" s="1"/>
      <c r="J21" s="26" t="s">
        <v>29</v>
      </c>
      <c r="K21" s="26"/>
      <c r="L21" s="26"/>
      <c r="M21" s="26"/>
      <c r="N21" s="5">
        <v>2</v>
      </c>
      <c r="P21" t="s">
        <v>29</v>
      </c>
      <c r="Q21">
        <v>2</v>
      </c>
    </row>
    <row r="22" spans="1:17">
      <c r="A22" s="1" t="s">
        <v>30</v>
      </c>
      <c r="B22" s="5">
        <v>14</v>
      </c>
      <c r="C22" s="5">
        <v>0</v>
      </c>
      <c r="D22" s="5">
        <v>14</v>
      </c>
      <c r="E22" s="1"/>
      <c r="F22" s="1"/>
      <c r="G22" s="1"/>
      <c r="H22" s="1"/>
      <c r="I22" s="1"/>
      <c r="J22" s="26" t="s">
        <v>31</v>
      </c>
      <c r="K22" s="26"/>
      <c r="L22" s="26"/>
      <c r="M22" s="26"/>
      <c r="N22" s="5">
        <v>2</v>
      </c>
      <c r="P22" t="s">
        <v>31</v>
      </c>
      <c r="Q22">
        <v>2</v>
      </c>
    </row>
    <row r="23" spans="1:17">
      <c r="A23" s="1" t="s">
        <v>32</v>
      </c>
      <c r="B23" s="5">
        <v>13</v>
      </c>
      <c r="C23" s="5">
        <v>0</v>
      </c>
      <c r="D23" s="5">
        <v>13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7">
      <c r="A24" s="1" t="s">
        <v>33</v>
      </c>
      <c r="B24" s="5">
        <v>6</v>
      </c>
      <c r="C24" s="5">
        <v>0</v>
      </c>
      <c r="D24" s="5">
        <v>6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7">
      <c r="A25" s="1" t="s">
        <v>34</v>
      </c>
      <c r="B25" s="5">
        <v>7</v>
      </c>
      <c r="C25" s="5">
        <v>1</v>
      </c>
      <c r="D25" s="5">
        <v>8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7" ht="15">
      <c r="A26" s="4" t="s">
        <v>10</v>
      </c>
      <c r="B26" s="6">
        <v>159</v>
      </c>
      <c r="C26" s="6">
        <v>5</v>
      </c>
      <c r="D26" s="6">
        <f>SUM(D14:D25)</f>
        <v>164</v>
      </c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46" spans="1:14">
      <c r="A46" s="27" t="s">
        <v>35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</sheetData>
  <mergeCells count="17">
    <mergeCell ref="A46:N47"/>
    <mergeCell ref="J18:M18"/>
    <mergeCell ref="J19:M19"/>
    <mergeCell ref="J20:M20"/>
    <mergeCell ref="J21:M21"/>
    <mergeCell ref="J22:M22"/>
    <mergeCell ref="A10:N11"/>
    <mergeCell ref="J14:M14"/>
    <mergeCell ref="J15:M15"/>
    <mergeCell ref="J16:M16"/>
    <mergeCell ref="J17:M17"/>
    <mergeCell ref="A1:N2"/>
    <mergeCell ref="A3:N3"/>
    <mergeCell ref="A5:C8"/>
    <mergeCell ref="E5:G8"/>
    <mergeCell ref="I5:K8"/>
    <mergeCell ref="M5:N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sqref="A1:F2"/>
    </sheetView>
  </sheetViews>
  <sheetFormatPr defaultRowHeight="14.25"/>
  <cols>
    <col min="1" max="2" width="14" customWidth="1"/>
    <col min="3" max="3" width="18" customWidth="1"/>
    <col min="4" max="4" width="12" customWidth="1"/>
    <col min="5" max="5" width="14" customWidth="1"/>
    <col min="6" max="6" width="18" customWidth="1"/>
  </cols>
  <sheetData>
    <row r="1" spans="1:6">
      <c r="A1" s="28" t="s">
        <v>36</v>
      </c>
      <c r="B1" s="28"/>
      <c r="C1" s="28"/>
      <c r="D1" s="28"/>
      <c r="E1" s="28"/>
      <c r="F1" s="28"/>
    </row>
    <row r="2" spans="1:6">
      <c r="A2" s="28"/>
      <c r="B2" s="28"/>
      <c r="C2" s="28"/>
      <c r="D2" s="28"/>
      <c r="E2" s="28"/>
      <c r="F2" s="28"/>
    </row>
    <row r="4" spans="1:6" ht="15">
      <c r="A4" s="8" t="s">
        <v>7</v>
      </c>
      <c r="B4" s="8" t="s">
        <v>8</v>
      </c>
      <c r="C4" s="8" t="s">
        <v>9</v>
      </c>
      <c r="D4" s="8" t="s">
        <v>10</v>
      </c>
      <c r="E4" s="8" t="s">
        <v>37</v>
      </c>
      <c r="F4" s="8" t="s">
        <v>38</v>
      </c>
    </row>
    <row r="5" spans="1:6">
      <c r="A5" s="12" t="s">
        <v>14</v>
      </c>
      <c r="B5" s="13">
        <v>24</v>
      </c>
      <c r="C5" s="13">
        <v>0</v>
      </c>
      <c r="D5" s="13">
        <f t="shared" ref="D5:D16" si="0">B5+C5</f>
        <v>24</v>
      </c>
      <c r="E5" s="14">
        <f t="shared" ref="E5:E16" si="1">IF(D5=0,0,B5/D5)</f>
        <v>1</v>
      </c>
      <c r="F5" s="14">
        <f t="shared" ref="F5:F16" si="2">IF(D5=0,0,C5/D5)</f>
        <v>0</v>
      </c>
    </row>
    <row r="6" spans="1:6">
      <c r="A6" s="12" t="s">
        <v>16</v>
      </c>
      <c r="B6" s="13">
        <v>16</v>
      </c>
      <c r="C6" s="13">
        <v>0</v>
      </c>
      <c r="D6" s="13">
        <f t="shared" si="0"/>
        <v>16</v>
      </c>
      <c r="E6" s="14">
        <f t="shared" si="1"/>
        <v>1</v>
      </c>
      <c r="F6" s="14">
        <f t="shared" si="2"/>
        <v>0</v>
      </c>
    </row>
    <row r="7" spans="1:6">
      <c r="A7" s="12" t="s">
        <v>18</v>
      </c>
      <c r="B7" s="13">
        <v>11</v>
      </c>
      <c r="C7" s="13">
        <v>4</v>
      </c>
      <c r="D7" s="13">
        <f t="shared" si="0"/>
        <v>15</v>
      </c>
      <c r="E7" s="14">
        <f t="shared" si="1"/>
        <v>0.73333333333333328</v>
      </c>
      <c r="F7" s="14">
        <f t="shared" si="2"/>
        <v>0.26666666666666666</v>
      </c>
    </row>
    <row r="8" spans="1:6">
      <c r="A8" s="12" t="s">
        <v>20</v>
      </c>
      <c r="B8" s="13">
        <v>15</v>
      </c>
      <c r="C8" s="13">
        <v>0</v>
      </c>
      <c r="D8" s="13">
        <f t="shared" si="0"/>
        <v>15</v>
      </c>
      <c r="E8" s="14">
        <f t="shared" si="1"/>
        <v>1</v>
      </c>
      <c r="F8" s="14">
        <f t="shared" si="2"/>
        <v>0</v>
      </c>
    </row>
    <row r="9" spans="1:6">
      <c r="A9" s="12" t="s">
        <v>22</v>
      </c>
      <c r="B9" s="13">
        <v>10</v>
      </c>
      <c r="C9" s="13">
        <v>0</v>
      </c>
      <c r="D9" s="13">
        <f t="shared" si="0"/>
        <v>10</v>
      </c>
      <c r="E9" s="14">
        <f t="shared" si="1"/>
        <v>1</v>
      </c>
      <c r="F9" s="14">
        <f t="shared" si="2"/>
        <v>0</v>
      </c>
    </row>
    <row r="10" spans="1:6">
      <c r="A10" s="12" t="s">
        <v>24</v>
      </c>
      <c r="B10" s="13">
        <v>14</v>
      </c>
      <c r="C10" s="13">
        <v>0</v>
      </c>
      <c r="D10" s="13">
        <f t="shared" si="0"/>
        <v>14</v>
      </c>
      <c r="E10" s="14">
        <f t="shared" si="1"/>
        <v>1</v>
      </c>
      <c r="F10" s="14">
        <f t="shared" si="2"/>
        <v>0</v>
      </c>
    </row>
    <row r="11" spans="1:6">
      <c r="A11" s="12" t="s">
        <v>26</v>
      </c>
      <c r="B11" s="13">
        <v>12</v>
      </c>
      <c r="C11" s="13">
        <v>0</v>
      </c>
      <c r="D11" s="13">
        <f t="shared" si="0"/>
        <v>12</v>
      </c>
      <c r="E11" s="14">
        <f t="shared" si="1"/>
        <v>1</v>
      </c>
      <c r="F11" s="14">
        <f t="shared" si="2"/>
        <v>0</v>
      </c>
    </row>
    <row r="12" spans="1:6">
      <c r="A12" s="12" t="s">
        <v>28</v>
      </c>
      <c r="B12" s="13">
        <v>17</v>
      </c>
      <c r="C12" s="13">
        <v>0</v>
      </c>
      <c r="D12" s="13">
        <f t="shared" si="0"/>
        <v>17</v>
      </c>
      <c r="E12" s="14">
        <f t="shared" si="1"/>
        <v>1</v>
      </c>
      <c r="F12" s="14">
        <f t="shared" si="2"/>
        <v>0</v>
      </c>
    </row>
    <row r="13" spans="1:6">
      <c r="A13" s="12" t="s">
        <v>30</v>
      </c>
      <c r="B13" s="13">
        <v>14</v>
      </c>
      <c r="C13" s="13">
        <v>0</v>
      </c>
      <c r="D13" s="13">
        <f t="shared" si="0"/>
        <v>14</v>
      </c>
      <c r="E13" s="14">
        <f t="shared" si="1"/>
        <v>1</v>
      </c>
      <c r="F13" s="14">
        <f t="shared" si="2"/>
        <v>0</v>
      </c>
    </row>
    <row r="14" spans="1:6">
      <c r="A14" s="12" t="s">
        <v>32</v>
      </c>
      <c r="B14" s="13">
        <v>13</v>
      </c>
      <c r="C14" s="13">
        <v>0</v>
      </c>
      <c r="D14" s="13">
        <f t="shared" si="0"/>
        <v>13</v>
      </c>
      <c r="E14" s="14">
        <f t="shared" si="1"/>
        <v>1</v>
      </c>
      <c r="F14" s="14">
        <f t="shared" si="2"/>
        <v>0</v>
      </c>
    </row>
    <row r="15" spans="1:6">
      <c r="A15" s="12" t="s">
        <v>33</v>
      </c>
      <c r="B15" s="13">
        <v>6</v>
      </c>
      <c r="C15" s="13">
        <v>0</v>
      </c>
      <c r="D15" s="13">
        <f t="shared" si="0"/>
        <v>6</v>
      </c>
      <c r="E15" s="14">
        <f t="shared" si="1"/>
        <v>1</v>
      </c>
      <c r="F15" s="14">
        <f t="shared" si="2"/>
        <v>0</v>
      </c>
    </row>
    <row r="16" spans="1:6">
      <c r="A16" s="12" t="s">
        <v>34</v>
      </c>
      <c r="B16" s="13">
        <v>7</v>
      </c>
      <c r="C16" s="13">
        <v>1</v>
      </c>
      <c r="D16" s="13">
        <f t="shared" si="0"/>
        <v>8</v>
      </c>
      <c r="E16" s="14">
        <f t="shared" si="1"/>
        <v>0.875</v>
      </c>
      <c r="F16" s="14">
        <f t="shared" si="2"/>
        <v>0.125</v>
      </c>
    </row>
    <row r="17" spans="1:6" ht="15">
      <c r="A17" s="9" t="s">
        <v>10</v>
      </c>
      <c r="B17" s="15">
        <v>159</v>
      </c>
      <c r="C17" s="15">
        <v>5</v>
      </c>
      <c r="D17" s="15">
        <f>SUM(D5:D16)</f>
        <v>164</v>
      </c>
      <c r="E17" s="16">
        <f>B17/D17</f>
        <v>0.96951219512195119</v>
      </c>
      <c r="F17" s="16">
        <f>C17/D17</f>
        <v>3.048780487804878E-2</v>
      </c>
    </row>
    <row r="19" spans="1:6">
      <c r="A19" s="29" t="s">
        <v>39</v>
      </c>
      <c r="B19" s="29"/>
      <c r="C19" s="29"/>
      <c r="D19" s="29"/>
      <c r="E19" s="29"/>
      <c r="F19" s="29"/>
    </row>
    <row r="20" spans="1:6">
      <c r="A20" s="29"/>
      <c r="B20" s="29"/>
      <c r="C20" s="29"/>
      <c r="D20" s="29"/>
      <c r="E20" s="29"/>
      <c r="F20" s="29"/>
    </row>
  </sheetData>
  <mergeCells count="2">
    <mergeCell ref="A1:F2"/>
    <mergeCell ref="A19:F20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sqref="A1:D2"/>
    </sheetView>
  </sheetViews>
  <sheetFormatPr defaultRowHeight="14.25"/>
  <cols>
    <col min="1" max="1" width="22" customWidth="1"/>
    <col min="2" max="2" width="14" customWidth="1"/>
    <col min="3" max="3" width="16" customWidth="1"/>
  </cols>
  <sheetData>
    <row r="1" spans="1:4">
      <c r="A1" s="28" t="s">
        <v>40</v>
      </c>
      <c r="B1" s="28"/>
      <c r="C1" s="28"/>
      <c r="D1" s="28"/>
    </row>
    <row r="2" spans="1:4">
      <c r="A2" s="28"/>
      <c r="B2" s="28"/>
      <c r="C2" s="28"/>
      <c r="D2" s="28"/>
    </row>
    <row r="4" spans="1:4" ht="15">
      <c r="A4" s="3" t="s">
        <v>41</v>
      </c>
      <c r="B4" s="3" t="s">
        <v>13</v>
      </c>
      <c r="C4" s="3" t="s">
        <v>42</v>
      </c>
    </row>
    <row r="5" spans="1:4">
      <c r="A5" s="12" t="s">
        <v>43</v>
      </c>
      <c r="B5" s="12">
        <v>162</v>
      </c>
      <c r="C5" s="10">
        <f>B5/$B$7</f>
        <v>0.98780487804878048</v>
      </c>
    </row>
    <row r="6" spans="1:4">
      <c r="A6" s="12" t="s">
        <v>44</v>
      </c>
      <c r="B6" s="12">
        <v>2</v>
      </c>
      <c r="C6" s="10">
        <f>B6/$B$7</f>
        <v>1.2195121951219513E-2</v>
      </c>
    </row>
    <row r="7" spans="1:4" ht="15">
      <c r="A7" s="9" t="s">
        <v>10</v>
      </c>
      <c r="B7" s="9">
        <f>SUM(B5:B6)</f>
        <v>164</v>
      </c>
      <c r="C7" s="11">
        <f>SUM(C5:C6)</f>
        <v>1</v>
      </c>
    </row>
  </sheetData>
  <mergeCells count="1">
    <mergeCell ref="A1:D2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sqref="A1:D2"/>
    </sheetView>
  </sheetViews>
  <sheetFormatPr defaultRowHeight="14.25"/>
  <cols>
    <col min="1" max="1" width="48" customWidth="1"/>
    <col min="2" max="2" width="14" customWidth="1"/>
    <col min="3" max="3" width="16" customWidth="1"/>
  </cols>
  <sheetData>
    <row r="1" spans="1:4">
      <c r="A1" s="28" t="s">
        <v>45</v>
      </c>
      <c r="B1" s="28"/>
      <c r="C1" s="28"/>
      <c r="D1" s="28"/>
    </row>
    <row r="2" spans="1:4">
      <c r="A2" s="28"/>
      <c r="B2" s="28"/>
      <c r="C2" s="28"/>
      <c r="D2" s="28"/>
    </row>
    <row r="4" spans="1:4" ht="15">
      <c r="A4" s="3" t="s">
        <v>11</v>
      </c>
      <c r="B4" s="3" t="s">
        <v>13</v>
      </c>
      <c r="C4" s="3" t="s">
        <v>42</v>
      </c>
    </row>
    <row r="5" spans="1:4">
      <c r="A5" s="17" t="s">
        <v>15</v>
      </c>
      <c r="B5" s="12">
        <v>51</v>
      </c>
      <c r="C5" s="10">
        <f t="shared" ref="C5:C13" si="0">B5/$B$14</f>
        <v>0.31097560975609756</v>
      </c>
    </row>
    <row r="6" spans="1:4">
      <c r="A6" s="17" t="s">
        <v>17</v>
      </c>
      <c r="B6" s="12">
        <v>39</v>
      </c>
      <c r="C6" s="10">
        <f t="shared" si="0"/>
        <v>0.23780487804878048</v>
      </c>
    </row>
    <row r="7" spans="1:4">
      <c r="A7" s="17" t="s">
        <v>19</v>
      </c>
      <c r="B7" s="12">
        <v>33</v>
      </c>
      <c r="C7" s="10">
        <f t="shared" si="0"/>
        <v>0.20121951219512196</v>
      </c>
    </row>
    <row r="8" spans="1:4">
      <c r="A8" s="17" t="s">
        <v>21</v>
      </c>
      <c r="B8" s="12">
        <v>19</v>
      </c>
      <c r="C8" s="10">
        <f t="shared" si="0"/>
        <v>0.11585365853658537</v>
      </c>
    </row>
    <row r="9" spans="1:4">
      <c r="A9" s="17" t="s">
        <v>23</v>
      </c>
      <c r="B9" s="12">
        <v>8</v>
      </c>
      <c r="C9" s="10">
        <f t="shared" si="0"/>
        <v>4.878048780487805E-2</v>
      </c>
    </row>
    <row r="10" spans="1:4">
      <c r="A10" s="17" t="s">
        <v>25</v>
      </c>
      <c r="B10" s="12">
        <v>5</v>
      </c>
      <c r="C10" s="10">
        <f t="shared" si="0"/>
        <v>3.048780487804878E-2</v>
      </c>
    </row>
    <row r="11" spans="1:4">
      <c r="A11" s="17" t="s">
        <v>27</v>
      </c>
      <c r="B11" s="12">
        <v>5</v>
      </c>
      <c r="C11" s="10">
        <f t="shared" si="0"/>
        <v>3.048780487804878E-2</v>
      </c>
    </row>
    <row r="12" spans="1:4">
      <c r="A12" s="17" t="s">
        <v>29</v>
      </c>
      <c r="B12" s="12">
        <v>2</v>
      </c>
      <c r="C12" s="10">
        <f t="shared" si="0"/>
        <v>1.2195121951219513E-2</v>
      </c>
    </row>
    <row r="13" spans="1:4">
      <c r="A13" s="17" t="s">
        <v>31</v>
      </c>
      <c r="B13" s="12">
        <v>2</v>
      </c>
      <c r="C13" s="10">
        <f t="shared" si="0"/>
        <v>1.2195121951219513E-2</v>
      </c>
    </row>
    <row r="14" spans="1:4" ht="15">
      <c r="A14" s="18" t="s">
        <v>10</v>
      </c>
      <c r="B14" s="9">
        <f>SUM(B5:B13)</f>
        <v>164</v>
      </c>
      <c r="C14" s="11">
        <f>SUM(C5:C13)</f>
        <v>1</v>
      </c>
    </row>
  </sheetData>
  <mergeCells count="1">
    <mergeCell ref="A1:D2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sqref="A1:D2"/>
    </sheetView>
  </sheetViews>
  <sheetFormatPr defaultRowHeight="14.25"/>
  <cols>
    <col min="1" max="1" width="24" customWidth="1"/>
    <col min="2" max="2" width="72" customWidth="1"/>
  </cols>
  <sheetData>
    <row r="1" spans="1:4">
      <c r="A1" s="28" t="s">
        <v>46</v>
      </c>
      <c r="B1" s="28"/>
      <c r="C1" s="28"/>
      <c r="D1" s="28"/>
    </row>
    <row r="2" spans="1:4">
      <c r="A2" s="28"/>
      <c r="B2" s="28"/>
      <c r="C2" s="28"/>
      <c r="D2" s="28"/>
    </row>
    <row r="4" spans="1:4" ht="15">
      <c r="A4" s="7" t="s">
        <v>47</v>
      </c>
      <c r="B4" s="7" t="s">
        <v>48</v>
      </c>
    </row>
    <row r="5" spans="1:4" ht="15">
      <c r="A5" s="19" t="s">
        <v>49</v>
      </c>
      <c r="B5" s="17" t="s">
        <v>50</v>
      </c>
    </row>
    <row r="6" spans="1:4" ht="15">
      <c r="A6" s="19" t="s">
        <v>51</v>
      </c>
      <c r="B6" s="17">
        <v>2024</v>
      </c>
    </row>
    <row r="7" spans="1:4" ht="15">
      <c r="A7" s="19" t="s">
        <v>52</v>
      </c>
      <c r="B7" s="17" t="s">
        <v>53</v>
      </c>
    </row>
    <row r="8" spans="1:4" ht="15">
      <c r="A8" s="19" t="s">
        <v>54</v>
      </c>
      <c r="B8" s="17" t="s">
        <v>55</v>
      </c>
    </row>
    <row r="9" spans="1:4" ht="15">
      <c r="A9" s="19" t="s">
        <v>56</v>
      </c>
      <c r="B9" s="17">
        <v>164</v>
      </c>
    </row>
    <row r="10" spans="1:4" ht="15">
      <c r="A10" s="19" t="s">
        <v>8</v>
      </c>
      <c r="B10" s="17">
        <v>159</v>
      </c>
    </row>
    <row r="11" spans="1:4" ht="15">
      <c r="A11" s="19" t="s">
        <v>9</v>
      </c>
      <c r="B11" s="17">
        <v>5</v>
      </c>
    </row>
    <row r="12" spans="1:4" ht="15">
      <c r="A12" s="19" t="s">
        <v>57</v>
      </c>
      <c r="B12" s="17" t="s">
        <v>58</v>
      </c>
    </row>
    <row r="13" spans="1:4" ht="15">
      <c r="A13" s="19" t="s">
        <v>59</v>
      </c>
      <c r="B13" s="17" t="s">
        <v>60</v>
      </c>
    </row>
    <row r="14" spans="1:4" ht="29.25">
      <c r="A14" s="19" t="s">
        <v>61</v>
      </c>
      <c r="B14" s="17" t="s">
        <v>62</v>
      </c>
    </row>
    <row r="16" spans="1:4">
      <c r="A16" s="30" t="s">
        <v>63</v>
      </c>
      <c r="B16" s="30"/>
    </row>
    <row r="17" spans="1:2">
      <c r="A17" s="30"/>
      <c r="B17" s="30"/>
    </row>
    <row r="18" spans="1:2">
      <c r="A18" s="30"/>
      <c r="B18" s="30"/>
    </row>
  </sheetData>
  <mergeCells count="2">
    <mergeCell ref="A1:D2"/>
    <mergeCell ref="A16:B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0"/>
  <sheetViews>
    <sheetView workbookViewId="0"/>
  </sheetViews>
  <sheetFormatPr defaultRowHeight="14.25"/>
  <cols>
    <col min="1" max="1" width="22" customWidth="1"/>
    <col min="2" max="2" width="48" customWidth="1"/>
    <col min="3" max="3" width="14" customWidth="1"/>
    <col min="4" max="5" width="12" customWidth="1"/>
  </cols>
  <sheetData>
    <row r="1" spans="1:5" ht="15">
      <c r="A1" s="3" t="s">
        <v>64</v>
      </c>
      <c r="B1" s="8" t="s">
        <v>65</v>
      </c>
      <c r="C1" s="3" t="s">
        <v>66</v>
      </c>
      <c r="D1" s="3" t="s">
        <v>13</v>
      </c>
      <c r="E1" s="3" t="s">
        <v>54</v>
      </c>
    </row>
    <row r="2" spans="1:5">
      <c r="A2" t="s">
        <v>67</v>
      </c>
      <c r="B2" s="17" t="s">
        <v>8</v>
      </c>
      <c r="C2" t="s">
        <v>14</v>
      </c>
      <c r="D2">
        <v>24</v>
      </c>
      <c r="E2" t="s">
        <v>68</v>
      </c>
    </row>
    <row r="3" spans="1:5">
      <c r="A3" t="s">
        <v>67</v>
      </c>
      <c r="B3" s="17" t="s">
        <v>9</v>
      </c>
      <c r="C3" t="s">
        <v>14</v>
      </c>
      <c r="D3">
        <v>0</v>
      </c>
      <c r="E3" t="s">
        <v>68</v>
      </c>
    </row>
    <row r="4" spans="1:5">
      <c r="A4" t="s">
        <v>67</v>
      </c>
      <c r="B4" s="17" t="s">
        <v>8</v>
      </c>
      <c r="C4" t="s">
        <v>16</v>
      </c>
      <c r="D4">
        <v>16</v>
      </c>
      <c r="E4" t="s">
        <v>68</v>
      </c>
    </row>
    <row r="5" spans="1:5">
      <c r="A5" t="s">
        <v>67</v>
      </c>
      <c r="B5" s="17" t="s">
        <v>9</v>
      </c>
      <c r="C5" t="s">
        <v>16</v>
      </c>
      <c r="D5">
        <v>0</v>
      </c>
      <c r="E5" t="s">
        <v>68</v>
      </c>
    </row>
    <row r="6" spans="1:5">
      <c r="A6" t="s">
        <v>67</v>
      </c>
      <c r="B6" s="17" t="s">
        <v>8</v>
      </c>
      <c r="C6" t="s">
        <v>18</v>
      </c>
      <c r="D6">
        <v>11</v>
      </c>
      <c r="E6" t="s">
        <v>68</v>
      </c>
    </row>
    <row r="7" spans="1:5">
      <c r="A7" t="s">
        <v>67</v>
      </c>
      <c r="B7" s="17" t="s">
        <v>9</v>
      </c>
      <c r="C7" t="s">
        <v>18</v>
      </c>
      <c r="D7">
        <v>4</v>
      </c>
      <c r="E7" t="s">
        <v>68</v>
      </c>
    </row>
    <row r="8" spans="1:5">
      <c r="A8" t="s">
        <v>67</v>
      </c>
      <c r="B8" s="17" t="s">
        <v>8</v>
      </c>
      <c r="C8" t="s">
        <v>20</v>
      </c>
      <c r="D8">
        <v>15</v>
      </c>
      <c r="E8" t="s">
        <v>68</v>
      </c>
    </row>
    <row r="9" spans="1:5">
      <c r="A9" t="s">
        <v>67</v>
      </c>
      <c r="B9" s="17" t="s">
        <v>9</v>
      </c>
      <c r="C9" t="s">
        <v>20</v>
      </c>
      <c r="D9">
        <v>0</v>
      </c>
      <c r="E9" t="s">
        <v>68</v>
      </c>
    </row>
    <row r="10" spans="1:5">
      <c r="A10" t="s">
        <v>67</v>
      </c>
      <c r="B10" s="17" t="s">
        <v>8</v>
      </c>
      <c r="C10" t="s">
        <v>22</v>
      </c>
      <c r="D10">
        <v>10</v>
      </c>
      <c r="E10" t="s">
        <v>68</v>
      </c>
    </row>
    <row r="11" spans="1:5">
      <c r="A11" t="s">
        <v>67</v>
      </c>
      <c r="B11" s="17" t="s">
        <v>9</v>
      </c>
      <c r="C11" t="s">
        <v>22</v>
      </c>
      <c r="D11">
        <v>0</v>
      </c>
      <c r="E11" t="s">
        <v>68</v>
      </c>
    </row>
    <row r="12" spans="1:5">
      <c r="A12" t="s">
        <v>67</v>
      </c>
      <c r="B12" s="17" t="s">
        <v>8</v>
      </c>
      <c r="C12" t="s">
        <v>24</v>
      </c>
      <c r="D12">
        <v>14</v>
      </c>
      <c r="E12" t="s">
        <v>68</v>
      </c>
    </row>
    <row r="13" spans="1:5">
      <c r="A13" t="s">
        <v>67</v>
      </c>
      <c r="B13" s="17" t="s">
        <v>9</v>
      </c>
      <c r="C13" t="s">
        <v>24</v>
      </c>
      <c r="D13">
        <v>0</v>
      </c>
      <c r="E13" t="s">
        <v>68</v>
      </c>
    </row>
    <row r="14" spans="1:5">
      <c r="A14" t="s">
        <v>67</v>
      </c>
      <c r="B14" s="17" t="s">
        <v>8</v>
      </c>
      <c r="C14" t="s">
        <v>26</v>
      </c>
      <c r="D14">
        <v>12</v>
      </c>
      <c r="E14" t="s">
        <v>68</v>
      </c>
    </row>
    <row r="15" spans="1:5">
      <c r="A15" t="s">
        <v>67</v>
      </c>
      <c r="B15" s="17" t="s">
        <v>9</v>
      </c>
      <c r="C15" t="s">
        <v>26</v>
      </c>
      <c r="D15">
        <v>0</v>
      </c>
      <c r="E15" t="s">
        <v>68</v>
      </c>
    </row>
    <row r="16" spans="1:5">
      <c r="A16" t="s">
        <v>67</v>
      </c>
      <c r="B16" s="17" t="s">
        <v>8</v>
      </c>
      <c r="C16" t="s">
        <v>28</v>
      </c>
      <c r="D16">
        <v>17</v>
      </c>
      <c r="E16" t="s">
        <v>68</v>
      </c>
    </row>
    <row r="17" spans="1:5">
      <c r="A17" t="s">
        <v>67</v>
      </c>
      <c r="B17" s="17" t="s">
        <v>9</v>
      </c>
      <c r="C17" t="s">
        <v>28</v>
      </c>
      <c r="D17">
        <v>0</v>
      </c>
      <c r="E17" t="s">
        <v>68</v>
      </c>
    </row>
    <row r="18" spans="1:5">
      <c r="A18" t="s">
        <v>67</v>
      </c>
      <c r="B18" s="17" t="s">
        <v>8</v>
      </c>
      <c r="C18" t="s">
        <v>30</v>
      </c>
      <c r="D18">
        <v>14</v>
      </c>
      <c r="E18" t="s">
        <v>68</v>
      </c>
    </row>
    <row r="19" spans="1:5">
      <c r="A19" t="s">
        <v>67</v>
      </c>
      <c r="B19" s="17" t="s">
        <v>9</v>
      </c>
      <c r="C19" t="s">
        <v>30</v>
      </c>
      <c r="D19">
        <v>0</v>
      </c>
      <c r="E19" t="s">
        <v>68</v>
      </c>
    </row>
    <row r="20" spans="1:5">
      <c r="A20" t="s">
        <v>67</v>
      </c>
      <c r="B20" s="17" t="s">
        <v>8</v>
      </c>
      <c r="C20" t="s">
        <v>32</v>
      </c>
      <c r="D20">
        <v>13</v>
      </c>
      <c r="E20" t="s">
        <v>68</v>
      </c>
    </row>
    <row r="21" spans="1:5">
      <c r="A21" t="s">
        <v>67</v>
      </c>
      <c r="B21" s="17" t="s">
        <v>9</v>
      </c>
      <c r="C21" t="s">
        <v>32</v>
      </c>
      <c r="D21">
        <v>0</v>
      </c>
      <c r="E21" t="s">
        <v>68</v>
      </c>
    </row>
    <row r="22" spans="1:5">
      <c r="A22" t="s">
        <v>67</v>
      </c>
      <c r="B22" s="17" t="s">
        <v>8</v>
      </c>
      <c r="C22" t="s">
        <v>33</v>
      </c>
      <c r="D22">
        <v>6</v>
      </c>
      <c r="E22" t="s">
        <v>68</v>
      </c>
    </row>
    <row r="23" spans="1:5">
      <c r="A23" t="s">
        <v>67</v>
      </c>
      <c r="B23" s="17" t="s">
        <v>9</v>
      </c>
      <c r="C23" t="s">
        <v>33</v>
      </c>
      <c r="D23">
        <v>0</v>
      </c>
      <c r="E23" t="s">
        <v>68</v>
      </c>
    </row>
    <row r="24" spans="1:5">
      <c r="A24" t="s">
        <v>67</v>
      </c>
      <c r="B24" s="17" t="s">
        <v>8</v>
      </c>
      <c r="C24" t="s">
        <v>34</v>
      </c>
      <c r="D24">
        <v>7</v>
      </c>
      <c r="E24" t="s">
        <v>68</v>
      </c>
    </row>
    <row r="25" spans="1:5">
      <c r="A25" t="s">
        <v>67</v>
      </c>
      <c r="B25" s="17" t="s">
        <v>9</v>
      </c>
      <c r="C25" t="s">
        <v>34</v>
      </c>
      <c r="D25">
        <v>1</v>
      </c>
      <c r="E25" t="s">
        <v>68</v>
      </c>
    </row>
    <row r="26" spans="1:5">
      <c r="A26" t="s">
        <v>41</v>
      </c>
      <c r="B26" s="17" t="s">
        <v>43</v>
      </c>
      <c r="C26" t="s">
        <v>69</v>
      </c>
      <c r="D26">
        <v>162</v>
      </c>
      <c r="E26" t="s">
        <v>68</v>
      </c>
    </row>
    <row r="27" spans="1:5">
      <c r="A27" t="s">
        <v>41</v>
      </c>
      <c r="B27" s="17" t="s">
        <v>44</v>
      </c>
      <c r="C27" t="s">
        <v>69</v>
      </c>
      <c r="D27">
        <v>2</v>
      </c>
      <c r="E27" t="s">
        <v>68</v>
      </c>
    </row>
    <row r="28" spans="1:5">
      <c r="A28" t="s">
        <v>70</v>
      </c>
      <c r="B28" s="17" t="s">
        <v>15</v>
      </c>
      <c r="C28" t="s">
        <v>69</v>
      </c>
      <c r="D28">
        <v>51</v>
      </c>
      <c r="E28" t="s">
        <v>68</v>
      </c>
    </row>
    <row r="29" spans="1:5">
      <c r="A29" t="s">
        <v>70</v>
      </c>
      <c r="B29" s="17" t="s">
        <v>17</v>
      </c>
      <c r="C29" t="s">
        <v>69</v>
      </c>
      <c r="D29">
        <v>39</v>
      </c>
      <c r="E29" t="s">
        <v>68</v>
      </c>
    </row>
    <row r="30" spans="1:5">
      <c r="A30" t="s">
        <v>70</v>
      </c>
      <c r="B30" s="17" t="s">
        <v>19</v>
      </c>
      <c r="C30" t="s">
        <v>69</v>
      </c>
      <c r="D30">
        <v>33</v>
      </c>
      <c r="E30" t="s">
        <v>68</v>
      </c>
    </row>
    <row r="31" spans="1:5">
      <c r="A31" t="s">
        <v>70</v>
      </c>
      <c r="B31" s="17" t="s">
        <v>21</v>
      </c>
      <c r="C31" t="s">
        <v>69</v>
      </c>
      <c r="D31">
        <v>19</v>
      </c>
      <c r="E31" t="s">
        <v>68</v>
      </c>
    </row>
    <row r="32" spans="1:5">
      <c r="A32" t="s">
        <v>70</v>
      </c>
      <c r="B32" s="17" t="s">
        <v>23</v>
      </c>
      <c r="C32" t="s">
        <v>69</v>
      </c>
      <c r="D32">
        <v>8</v>
      </c>
      <c r="E32" t="s">
        <v>68</v>
      </c>
    </row>
    <row r="33" spans="1:5">
      <c r="A33" t="s">
        <v>70</v>
      </c>
      <c r="B33" s="17" t="s">
        <v>25</v>
      </c>
      <c r="C33" t="s">
        <v>69</v>
      </c>
      <c r="D33">
        <v>5</v>
      </c>
      <c r="E33" t="s">
        <v>68</v>
      </c>
    </row>
    <row r="34" spans="1:5">
      <c r="A34" t="s">
        <v>70</v>
      </c>
      <c r="B34" s="17" t="s">
        <v>27</v>
      </c>
      <c r="C34" t="s">
        <v>69</v>
      </c>
      <c r="D34">
        <v>5</v>
      </c>
      <c r="E34" t="s">
        <v>68</v>
      </c>
    </row>
    <row r="35" spans="1:5">
      <c r="A35" t="s">
        <v>70</v>
      </c>
      <c r="B35" s="17" t="s">
        <v>29</v>
      </c>
      <c r="C35" t="s">
        <v>69</v>
      </c>
      <c r="D35">
        <v>2</v>
      </c>
      <c r="E35" t="s">
        <v>68</v>
      </c>
    </row>
    <row r="36" spans="1:5">
      <c r="A36" t="s">
        <v>70</v>
      </c>
      <c r="B36" s="17" t="s">
        <v>31</v>
      </c>
      <c r="C36" t="s">
        <v>69</v>
      </c>
      <c r="D36">
        <v>2</v>
      </c>
      <c r="E36" t="s">
        <v>68</v>
      </c>
    </row>
    <row r="37" spans="1:5">
      <c r="B37" s="17"/>
    </row>
    <row r="39" spans="1:5">
      <c r="A39" s="31" t="s">
        <v>71</v>
      </c>
      <c r="B39" s="31"/>
      <c r="C39" s="31"/>
      <c r="D39" s="31"/>
      <c r="E39" s="31"/>
    </row>
    <row r="40" spans="1:5">
      <c r="A40" s="31"/>
      <c r="B40" s="31"/>
      <c r="C40" s="31"/>
      <c r="D40" s="31"/>
      <c r="E40" s="31"/>
    </row>
  </sheetData>
  <mergeCells count="1">
    <mergeCell ref="A39:E4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Painel 2024</vt:lpstr>
      <vt:lpstr>Demandas Mensais</vt:lpstr>
      <vt:lpstr>Tipo de Pessoa</vt:lpstr>
      <vt:lpstr>Demandas por Assunto</vt:lpstr>
      <vt:lpstr>Metadados</vt:lpstr>
      <vt:lpstr>Base de 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2026-08-17T18:50:27Z</dcterms:created>
  <dcterms:modified xsi:type="dcterms:W3CDTF">2026-08-17T18:50:28Z</dcterms:modified>
</cp:coreProperties>
</file>